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3"/>
  </bookViews>
  <sheets>
    <sheet name="2019.01-12" sheetId="1" r:id="rId1"/>
    <sheet name="2018、1--12(善款）公示 (2)" sheetId="2" r:id="rId2"/>
    <sheet name="2020.1-12" sheetId="3" r:id="rId3"/>
    <sheet name="2021-1-12" sheetId="4" r:id="rId4"/>
  </sheets>
  <definedNames/>
  <calcPr fullCalcOnLoad="1"/>
</workbook>
</file>

<file path=xl/sharedStrings.xml><?xml version="1.0" encoding="utf-8"?>
<sst xmlns="http://schemas.openxmlformats.org/spreadsheetml/2006/main" count="76" uniqueCount="20">
  <si>
    <t>月份</t>
  </si>
  <si>
    <t>收 入 情 况</t>
  </si>
  <si>
    <t>支 出 情 况</t>
  </si>
  <si>
    <t>金额（万元）</t>
  </si>
  <si>
    <t>其    中</t>
  </si>
  <si>
    <t>定向金额（万元）</t>
  </si>
  <si>
    <t>非定向金额（万元）</t>
  </si>
  <si>
    <t>特困救助</t>
  </si>
  <si>
    <t>重大疾病、事故、突发性灾害救助</t>
  </si>
  <si>
    <t>助  学</t>
  </si>
  <si>
    <t>助残工程</t>
  </si>
  <si>
    <t>助  孤</t>
  </si>
  <si>
    <t>慈善专项工程</t>
  </si>
  <si>
    <t>累计</t>
  </si>
  <si>
    <t>精准扶贫一日捐</t>
  </si>
  <si>
    <t>其  他</t>
  </si>
  <si>
    <r>
      <t xml:space="preserve">永春县慈善总会慈善资金收支情况公布  </t>
    </r>
    <r>
      <rPr>
        <b/>
        <sz val="11"/>
        <rFont val="宋体"/>
        <family val="0"/>
      </rPr>
      <t>(2018年)</t>
    </r>
  </si>
  <si>
    <r>
      <t xml:space="preserve">永春县慈善总会慈善资金收支情况公布  </t>
    </r>
    <r>
      <rPr>
        <b/>
        <sz val="11"/>
        <rFont val="宋体"/>
        <family val="0"/>
      </rPr>
      <t>(2019年)</t>
    </r>
  </si>
  <si>
    <r>
      <t xml:space="preserve">永春县慈善总会慈善资金收支情况公布  </t>
    </r>
    <r>
      <rPr>
        <b/>
        <sz val="11"/>
        <rFont val="宋体"/>
        <family val="0"/>
      </rPr>
      <t>(2020年)</t>
    </r>
  </si>
  <si>
    <r>
      <t xml:space="preserve">永春县慈善总会慈善资金收支情况公布  </t>
    </r>
    <r>
      <rPr>
        <b/>
        <sz val="11"/>
        <rFont val="宋体"/>
        <family val="0"/>
      </rPr>
      <t>(2021年)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</si>
</sst>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#,##0.00_ "/>
    <numFmt numFmtId="182" formatCode="0.00_ "/>
    <numFmt numFmtId="183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horizontal="center" vertical="center" wrapText="1"/>
    </xf>
    <xf numFmtId="182" fontId="0" fillId="0" borderId="3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 wrapText="1"/>
    </xf>
    <xf numFmtId="182" fontId="7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82" fontId="0" fillId="0" borderId="3" xfId="0" applyNumberFormat="1" applyFont="1" applyFill="1" applyBorder="1" applyAlignment="1">
      <alignment horizontal="center" vertical="center" wrapText="1"/>
    </xf>
    <xf numFmtId="182" fontId="0" fillId="0" borderId="3" xfId="0" applyNumberFormat="1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horizontal="center" vertical="center" wrapText="1"/>
    </xf>
    <xf numFmtId="183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P20" sqref="P20"/>
    </sheetView>
  </sheetViews>
  <sheetFormatPr defaultColWidth="9.00390625" defaultRowHeight="14.25"/>
  <cols>
    <col min="2" max="2" width="9.50390625" style="0" bestFit="1" customWidth="1"/>
    <col min="5" max="5" width="9.25390625" style="0" bestFit="1" customWidth="1"/>
    <col min="11" max="11" width="9.25390625" style="0" bestFit="1" customWidth="1"/>
  </cols>
  <sheetData>
    <row r="1" spans="1:13" ht="27.75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>
      <c r="A2" s="33" t="s">
        <v>0</v>
      </c>
      <c r="B2" s="36" t="s">
        <v>1</v>
      </c>
      <c r="C2" s="37"/>
      <c r="D2" s="38"/>
      <c r="E2" s="36" t="s">
        <v>2</v>
      </c>
      <c r="F2" s="37"/>
      <c r="G2" s="37"/>
      <c r="H2" s="37"/>
      <c r="I2" s="37"/>
      <c r="J2" s="37"/>
      <c r="K2" s="37"/>
      <c r="L2" s="37"/>
      <c r="M2" s="38"/>
    </row>
    <row r="3" spans="1:13" ht="20.25">
      <c r="A3" s="34"/>
      <c r="B3" s="39" t="s">
        <v>3</v>
      </c>
      <c r="C3" s="41" t="s">
        <v>4</v>
      </c>
      <c r="D3" s="42"/>
      <c r="E3" s="39" t="s">
        <v>3</v>
      </c>
      <c r="F3" s="41" t="s">
        <v>4</v>
      </c>
      <c r="G3" s="43"/>
      <c r="H3" s="43"/>
      <c r="I3" s="43"/>
      <c r="J3" s="43"/>
      <c r="K3" s="43"/>
      <c r="L3" s="43"/>
      <c r="M3" s="42"/>
    </row>
    <row r="4" spans="1:13" ht="62.25">
      <c r="A4" s="35"/>
      <c r="B4" s="40"/>
      <c r="C4" s="5" t="s">
        <v>5</v>
      </c>
      <c r="D4" s="5" t="s">
        <v>6</v>
      </c>
      <c r="E4" s="40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15</v>
      </c>
      <c r="M4" s="6" t="s">
        <v>14</v>
      </c>
    </row>
    <row r="5" spans="1:13" ht="18" customHeight="1">
      <c r="A5" s="3">
        <v>1</v>
      </c>
      <c r="B5" s="7">
        <f>C5+D5</f>
        <v>422.03</v>
      </c>
      <c r="C5" s="5">
        <v>19.2</v>
      </c>
      <c r="D5" s="8">
        <v>402.83</v>
      </c>
      <c r="E5" s="29">
        <f>F5+G5+H5+I5+J5+K5+L5+M5</f>
        <v>836.95</v>
      </c>
      <c r="F5" s="30">
        <v>11.28</v>
      </c>
      <c r="G5" s="30">
        <v>17.47</v>
      </c>
      <c r="H5" s="30">
        <v>44.33</v>
      </c>
      <c r="I5" s="17">
        <v>0</v>
      </c>
      <c r="J5" s="17">
        <v>0</v>
      </c>
      <c r="K5" s="30">
        <v>687.46</v>
      </c>
      <c r="L5" s="30">
        <v>76.41</v>
      </c>
      <c r="M5" s="17">
        <v>0</v>
      </c>
    </row>
    <row r="6" spans="1:13" ht="18" customHeight="1">
      <c r="A6" s="3">
        <v>2</v>
      </c>
      <c r="B6" s="31">
        <f>C6+D6</f>
        <v>271.01</v>
      </c>
      <c r="C6" s="5">
        <v>139.05</v>
      </c>
      <c r="D6" s="5">
        <v>131.96</v>
      </c>
      <c r="E6" s="31">
        <f>F6+G6+H6+I6+J6+K6+L6+M6</f>
        <v>26.5</v>
      </c>
      <c r="F6" s="10">
        <v>3.3</v>
      </c>
      <c r="G6" s="10">
        <v>1.2</v>
      </c>
      <c r="H6" s="10">
        <v>8.9</v>
      </c>
      <c r="I6" s="17">
        <v>0</v>
      </c>
      <c r="J6" s="17">
        <v>0</v>
      </c>
      <c r="K6" s="10">
        <v>10</v>
      </c>
      <c r="L6" s="10">
        <v>3.1</v>
      </c>
      <c r="M6" s="17">
        <v>0</v>
      </c>
    </row>
    <row r="7" spans="1:13" ht="18" customHeight="1">
      <c r="A7" s="3">
        <v>3</v>
      </c>
      <c r="B7" s="17">
        <v>1016.2</v>
      </c>
      <c r="C7" s="17">
        <v>28.63</v>
      </c>
      <c r="D7" s="17">
        <v>987.57</v>
      </c>
      <c r="E7" s="18">
        <v>849.2</v>
      </c>
      <c r="F7" s="17">
        <v>15.45</v>
      </c>
      <c r="G7" s="17">
        <v>6.9</v>
      </c>
      <c r="H7" s="17">
        <v>16.89</v>
      </c>
      <c r="I7" s="17">
        <v>0</v>
      </c>
      <c r="J7" s="17">
        <v>0</v>
      </c>
      <c r="K7" s="17">
        <v>787.15</v>
      </c>
      <c r="L7" s="17">
        <v>22.81</v>
      </c>
      <c r="M7" s="17">
        <v>0</v>
      </c>
    </row>
    <row r="8" spans="1:13" ht="18" customHeight="1">
      <c r="A8" s="3">
        <v>4</v>
      </c>
      <c r="B8" s="17">
        <v>813.57</v>
      </c>
      <c r="C8" s="17">
        <v>93.13</v>
      </c>
      <c r="D8" s="17">
        <v>720.44</v>
      </c>
      <c r="E8" s="18">
        <v>488.67</v>
      </c>
      <c r="F8" s="17">
        <v>6.91</v>
      </c>
      <c r="G8" s="17">
        <v>17.48</v>
      </c>
      <c r="H8" s="17">
        <v>7.14</v>
      </c>
      <c r="I8" s="17">
        <v>0</v>
      </c>
      <c r="J8" s="17">
        <v>0</v>
      </c>
      <c r="K8" s="17">
        <v>406.39</v>
      </c>
      <c r="L8" s="17">
        <v>50.75</v>
      </c>
      <c r="M8" s="17">
        <v>0</v>
      </c>
    </row>
    <row r="9" spans="1:13" ht="18" customHeight="1">
      <c r="A9" s="3">
        <v>5</v>
      </c>
      <c r="B9" s="17">
        <v>427.96</v>
      </c>
      <c r="C9" s="6">
        <v>186.42</v>
      </c>
      <c r="D9" s="6">
        <v>241.54</v>
      </c>
      <c r="E9" s="18">
        <v>426.62</v>
      </c>
      <c r="F9" s="14">
        <v>2</v>
      </c>
      <c r="G9" s="14">
        <v>0.7</v>
      </c>
      <c r="H9" s="14">
        <v>31.62</v>
      </c>
      <c r="I9" s="17">
        <v>0</v>
      </c>
      <c r="J9" s="17">
        <v>0</v>
      </c>
      <c r="K9" s="14">
        <v>370</v>
      </c>
      <c r="L9" s="17">
        <v>22.3</v>
      </c>
      <c r="M9" s="17">
        <v>0</v>
      </c>
    </row>
    <row r="10" spans="1:13" ht="18" customHeight="1">
      <c r="A10" s="3">
        <v>6</v>
      </c>
      <c r="B10" s="17">
        <v>170.28</v>
      </c>
      <c r="C10" s="17">
        <v>53.7</v>
      </c>
      <c r="D10" s="17">
        <v>116.58</v>
      </c>
      <c r="E10" s="18">
        <v>187.66</v>
      </c>
      <c r="F10" s="17">
        <v>16.94</v>
      </c>
      <c r="G10" s="17">
        <v>9.48</v>
      </c>
      <c r="H10" s="17">
        <v>14.14</v>
      </c>
      <c r="I10" s="17">
        <v>0</v>
      </c>
      <c r="J10" s="17">
        <v>0</v>
      </c>
      <c r="K10" s="17">
        <v>102.7</v>
      </c>
      <c r="L10" s="17">
        <v>44.4</v>
      </c>
      <c r="M10" s="17">
        <v>0</v>
      </c>
    </row>
    <row r="11" spans="1:13" ht="18" customHeight="1">
      <c r="A11" s="3">
        <v>7</v>
      </c>
      <c r="B11" s="17">
        <f>D11+C11</f>
        <v>459.29</v>
      </c>
      <c r="C11" s="17">
        <v>278.74</v>
      </c>
      <c r="D11" s="17">
        <v>180.55</v>
      </c>
      <c r="E11" s="18">
        <f>M11+L11+K11+J11+I11+H11+G11+F11</f>
        <v>282.66</v>
      </c>
      <c r="F11" s="17">
        <v>3.6</v>
      </c>
      <c r="G11" s="26">
        <v>9.24</v>
      </c>
      <c r="H11" s="17">
        <v>58.18</v>
      </c>
      <c r="I11" s="17">
        <v>0</v>
      </c>
      <c r="J11" s="17">
        <v>0</v>
      </c>
      <c r="K11" s="26">
        <v>195.35</v>
      </c>
      <c r="L11" s="17">
        <v>16.29</v>
      </c>
      <c r="M11" s="17">
        <v>0</v>
      </c>
    </row>
    <row r="12" spans="1:13" ht="18" customHeight="1">
      <c r="A12" s="3">
        <v>8</v>
      </c>
      <c r="B12" s="17">
        <f aca="true" t="shared" si="0" ref="B12:B18">D12+C12</f>
        <v>642.16</v>
      </c>
      <c r="C12" s="17">
        <v>292.13</v>
      </c>
      <c r="D12" s="17">
        <v>350.03</v>
      </c>
      <c r="E12" s="18">
        <f aca="true" t="shared" si="1" ref="E12:E18">M12+L12+K12+J12+I12+H12+G12+F12</f>
        <v>568.55</v>
      </c>
      <c r="F12" s="19">
        <v>9.59</v>
      </c>
      <c r="G12" s="19">
        <v>4.28</v>
      </c>
      <c r="H12" s="19">
        <v>92.85</v>
      </c>
      <c r="I12" s="19">
        <v>0</v>
      </c>
      <c r="J12" s="19">
        <v>0</v>
      </c>
      <c r="K12" s="19">
        <v>438.43</v>
      </c>
      <c r="L12" s="17">
        <v>23.4</v>
      </c>
      <c r="M12" s="19">
        <v>0</v>
      </c>
    </row>
    <row r="13" spans="1:13" ht="18" customHeight="1">
      <c r="A13" s="3">
        <v>9</v>
      </c>
      <c r="B13" s="17">
        <f t="shared" si="0"/>
        <v>483.66</v>
      </c>
      <c r="C13" s="19">
        <v>139.62</v>
      </c>
      <c r="D13" s="19">
        <v>344.04</v>
      </c>
      <c r="E13" s="18">
        <f t="shared" si="1"/>
        <v>711.89</v>
      </c>
      <c r="F13" s="19">
        <v>11.42</v>
      </c>
      <c r="G13" s="19">
        <v>7.52</v>
      </c>
      <c r="H13" s="19">
        <v>58.1</v>
      </c>
      <c r="I13" s="19">
        <v>0</v>
      </c>
      <c r="J13" s="19">
        <v>0</v>
      </c>
      <c r="K13" s="19">
        <v>603.62</v>
      </c>
      <c r="L13" s="17">
        <v>31.23</v>
      </c>
      <c r="M13" s="19">
        <v>0</v>
      </c>
    </row>
    <row r="14" spans="1:13" ht="18" customHeight="1">
      <c r="A14" s="3">
        <v>10</v>
      </c>
      <c r="B14" s="17">
        <f t="shared" si="0"/>
        <v>1029.73</v>
      </c>
      <c r="C14" s="28">
        <v>409.09</v>
      </c>
      <c r="D14" s="27">
        <v>620.64</v>
      </c>
      <c r="E14" s="18">
        <f t="shared" si="1"/>
        <v>726.9399999999998</v>
      </c>
      <c r="F14" s="27">
        <v>6.8</v>
      </c>
      <c r="G14" s="27">
        <v>6.64</v>
      </c>
      <c r="H14" s="27">
        <v>25.31</v>
      </c>
      <c r="I14" s="19">
        <v>0</v>
      </c>
      <c r="J14" s="19">
        <v>0</v>
      </c>
      <c r="K14" s="27">
        <v>672.78</v>
      </c>
      <c r="L14" s="27">
        <v>15.41</v>
      </c>
      <c r="M14" s="19">
        <v>0</v>
      </c>
    </row>
    <row r="15" spans="1:13" ht="18" customHeight="1">
      <c r="A15" s="3">
        <v>11</v>
      </c>
      <c r="B15" s="17">
        <f t="shared" si="0"/>
        <v>143.32999999999998</v>
      </c>
      <c r="C15" s="19">
        <v>83.75</v>
      </c>
      <c r="D15" s="20">
        <v>59.58</v>
      </c>
      <c r="E15" s="18">
        <f t="shared" si="1"/>
        <v>663.9499999999999</v>
      </c>
      <c r="F15" s="20">
        <v>17.9</v>
      </c>
      <c r="G15" s="20">
        <v>6.5</v>
      </c>
      <c r="H15" s="20">
        <v>32.51</v>
      </c>
      <c r="I15" s="19">
        <v>0</v>
      </c>
      <c r="J15" s="19">
        <v>0</v>
      </c>
      <c r="K15" s="20">
        <v>550.6</v>
      </c>
      <c r="L15" s="18">
        <v>56.44</v>
      </c>
      <c r="M15" s="19">
        <v>0</v>
      </c>
    </row>
    <row r="16" spans="1:13" ht="18" customHeight="1">
      <c r="A16" s="3">
        <v>12</v>
      </c>
      <c r="B16" s="17">
        <f t="shared" si="0"/>
        <v>661.6899999999999</v>
      </c>
      <c r="C16" s="19">
        <v>107.52</v>
      </c>
      <c r="D16" s="19">
        <v>554.17</v>
      </c>
      <c r="E16" s="18">
        <f t="shared" si="1"/>
        <v>727.15</v>
      </c>
      <c r="F16" s="14">
        <v>11.98</v>
      </c>
      <c r="G16" s="14">
        <v>27.67</v>
      </c>
      <c r="H16" s="14">
        <v>30.23</v>
      </c>
      <c r="I16" s="19">
        <v>0</v>
      </c>
      <c r="J16" s="19">
        <v>0</v>
      </c>
      <c r="K16" s="14">
        <v>617.71</v>
      </c>
      <c r="L16" s="17">
        <v>39.56</v>
      </c>
      <c r="M16" s="19">
        <v>0</v>
      </c>
    </row>
    <row r="17" spans="1:13" ht="18" customHeight="1">
      <c r="A17" s="3">
        <v>13</v>
      </c>
      <c r="B17" s="17">
        <f t="shared" si="0"/>
        <v>0</v>
      </c>
      <c r="C17" s="19"/>
      <c r="D17" s="19"/>
      <c r="E17" s="18">
        <f t="shared" si="1"/>
        <v>0</v>
      </c>
      <c r="F17" s="19"/>
      <c r="G17" s="19"/>
      <c r="H17" s="19"/>
      <c r="I17" s="19"/>
      <c r="J17" s="19"/>
      <c r="K17" s="21"/>
      <c r="L17" s="24"/>
      <c r="M17" s="23"/>
    </row>
    <row r="18" spans="1:13" ht="18" customHeight="1">
      <c r="A18" s="3">
        <v>14</v>
      </c>
      <c r="B18" s="17">
        <f t="shared" si="0"/>
        <v>0</v>
      </c>
      <c r="C18" s="19"/>
      <c r="D18" s="19"/>
      <c r="E18" s="18">
        <f t="shared" si="1"/>
        <v>0</v>
      </c>
      <c r="F18" s="23"/>
      <c r="G18" s="23"/>
      <c r="H18" s="23"/>
      <c r="I18" s="23"/>
      <c r="J18" s="23"/>
      <c r="K18" s="23"/>
      <c r="L18" s="24"/>
      <c r="M18" s="23"/>
    </row>
    <row r="19" spans="1:13" ht="15">
      <c r="A19" s="14" t="s">
        <v>13</v>
      </c>
      <c r="B19" s="17">
        <f>C19+D19</f>
        <v>6540.91</v>
      </c>
      <c r="C19" s="17">
        <f>SUM(C5:C18)</f>
        <v>1830.9799999999998</v>
      </c>
      <c r="D19" s="17">
        <f>SUM(D5:D18)</f>
        <v>4709.93</v>
      </c>
      <c r="E19" s="24">
        <f>F19+G19+H19+I19+J19+K19+L19+M19</f>
        <v>6496.74</v>
      </c>
      <c r="F19" s="24">
        <f aca="true" t="shared" si="2" ref="F19:K19">SUM(F5:F18)</f>
        <v>117.17</v>
      </c>
      <c r="G19" s="24">
        <f t="shared" si="2"/>
        <v>115.08</v>
      </c>
      <c r="H19" s="24">
        <f t="shared" si="2"/>
        <v>420.20000000000005</v>
      </c>
      <c r="I19" s="24">
        <f t="shared" si="2"/>
        <v>0</v>
      </c>
      <c r="J19" s="24">
        <f t="shared" si="2"/>
        <v>0</v>
      </c>
      <c r="K19" s="24">
        <f t="shared" si="2"/>
        <v>5442.19</v>
      </c>
      <c r="L19" s="24">
        <f>SUM(L5:L18)</f>
        <v>402.1</v>
      </c>
      <c r="M19" s="24">
        <f>SUM(M5:M18)</f>
        <v>0</v>
      </c>
    </row>
  </sheetData>
  <mergeCells count="8">
    <mergeCell ref="A1:M1"/>
    <mergeCell ref="A2:A4"/>
    <mergeCell ref="B2:D2"/>
    <mergeCell ref="E2:M2"/>
    <mergeCell ref="B3:B4"/>
    <mergeCell ref="C3:D3"/>
    <mergeCell ref="E3:E4"/>
    <mergeCell ref="F3:M3"/>
  </mergeCells>
  <printOptions/>
  <pageMargins left="0.75" right="0.75" top="1" bottom="1" header="0.5" footer="0.5"/>
  <pageSetup horizontalDpi="180" verticalDpi="180" orientation="portrait" paperSize="1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N25"/>
  <sheetViews>
    <sheetView workbookViewId="0" topLeftCell="A1">
      <selection activeCell="A1" sqref="A1:M19"/>
    </sheetView>
  </sheetViews>
  <sheetFormatPr defaultColWidth="9.00390625" defaultRowHeight="14.25"/>
  <cols>
    <col min="1" max="1" width="6.625" style="13" customWidth="1"/>
    <col min="2" max="2" width="13.375" style="13" customWidth="1"/>
    <col min="3" max="3" width="14.125" style="13" customWidth="1"/>
    <col min="4" max="4" width="14.375" style="13" customWidth="1"/>
    <col min="5" max="5" width="14.00390625" style="13" customWidth="1"/>
    <col min="6" max="6" width="8.875" style="13" customWidth="1"/>
    <col min="7" max="7" width="9.625" style="13" customWidth="1"/>
    <col min="8" max="8" width="11.375" style="13" customWidth="1"/>
    <col min="9" max="9" width="8.25390625" style="13" customWidth="1"/>
    <col min="10" max="10" width="8.625" style="13" customWidth="1"/>
    <col min="11" max="12" width="13.375" style="13" customWidth="1"/>
    <col min="13" max="13" width="11.00390625" style="13" customWidth="1"/>
    <col min="14" max="14" width="9.125" style="13" bestFit="1" customWidth="1"/>
    <col min="15" max="15" width="9.75390625" style="13" bestFit="1" customWidth="1"/>
    <col min="16" max="16" width="10.75390625" style="13" bestFit="1" customWidth="1"/>
    <col min="17" max="16384" width="9.00390625" style="13" customWidth="1"/>
  </cols>
  <sheetData>
    <row r="1" spans="1:13" s="1" customFormat="1" ht="64.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2" customFormat="1" ht="32.25" customHeight="1">
      <c r="A2" s="33" t="s">
        <v>0</v>
      </c>
      <c r="B2" s="36" t="s">
        <v>1</v>
      </c>
      <c r="C2" s="37"/>
      <c r="D2" s="38"/>
      <c r="E2" s="36" t="s">
        <v>2</v>
      </c>
      <c r="F2" s="37"/>
      <c r="G2" s="37"/>
      <c r="H2" s="37"/>
      <c r="I2" s="37"/>
      <c r="J2" s="37"/>
      <c r="K2" s="37"/>
      <c r="L2" s="37"/>
      <c r="M2" s="38"/>
    </row>
    <row r="3" spans="1:13" s="2" customFormat="1" ht="32.25" customHeight="1">
      <c r="A3" s="34"/>
      <c r="B3" s="39" t="s">
        <v>3</v>
      </c>
      <c r="C3" s="41" t="s">
        <v>4</v>
      </c>
      <c r="D3" s="42"/>
      <c r="E3" s="39" t="s">
        <v>3</v>
      </c>
      <c r="F3" s="41" t="s">
        <v>4</v>
      </c>
      <c r="G3" s="43"/>
      <c r="H3" s="43"/>
      <c r="I3" s="43"/>
      <c r="J3" s="43"/>
      <c r="K3" s="43"/>
      <c r="L3" s="43"/>
      <c r="M3" s="42"/>
    </row>
    <row r="4" spans="1:13" s="2" customFormat="1" ht="59.25" customHeight="1">
      <c r="A4" s="35"/>
      <c r="B4" s="40"/>
      <c r="C4" s="5" t="s">
        <v>5</v>
      </c>
      <c r="D4" s="5" t="s">
        <v>6</v>
      </c>
      <c r="E4" s="40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15</v>
      </c>
      <c r="M4" s="6" t="s">
        <v>14</v>
      </c>
    </row>
    <row r="5" spans="1:13" s="2" customFormat="1" ht="34.5" customHeight="1" hidden="1">
      <c r="A5" s="3">
        <v>1</v>
      </c>
      <c r="B5" s="7"/>
      <c r="C5" s="5"/>
      <c r="D5" s="8"/>
      <c r="E5" s="9"/>
      <c r="F5" s="10"/>
      <c r="G5" s="10"/>
      <c r="H5" s="10"/>
      <c r="I5" s="10"/>
      <c r="J5" s="10"/>
      <c r="K5" s="10"/>
      <c r="L5" s="10"/>
      <c r="M5" s="10"/>
    </row>
    <row r="6" spans="1:13" s="2" customFormat="1" ht="0.75" customHeight="1" hidden="1">
      <c r="A6" s="3">
        <v>2</v>
      </c>
      <c r="B6" s="4"/>
      <c r="C6" s="5"/>
      <c r="D6" s="5"/>
      <c r="E6" s="9"/>
      <c r="F6" s="10"/>
      <c r="G6" s="10"/>
      <c r="H6" s="10"/>
      <c r="I6" s="10"/>
      <c r="J6" s="10"/>
      <c r="K6" s="10"/>
      <c r="L6" s="10"/>
      <c r="M6" s="10"/>
    </row>
    <row r="7" spans="1:13" s="2" customFormat="1" ht="21.75" customHeight="1">
      <c r="A7" s="14">
        <v>1</v>
      </c>
      <c r="B7" s="17">
        <f aca="true" t="shared" si="0" ref="B7:B18">C7+D7</f>
        <v>407.87</v>
      </c>
      <c r="C7" s="17">
        <v>376.83</v>
      </c>
      <c r="D7" s="17">
        <v>31.04</v>
      </c>
      <c r="E7" s="18">
        <f>F7+G7+H7+I7+J7+K7+L7+M7</f>
        <v>499.61999999999995</v>
      </c>
      <c r="F7" s="17">
        <v>18.49</v>
      </c>
      <c r="G7" s="17">
        <v>21.57</v>
      </c>
      <c r="H7" s="17">
        <v>90.2</v>
      </c>
      <c r="I7" s="17">
        <v>4.17</v>
      </c>
      <c r="J7" s="17">
        <v>9.03</v>
      </c>
      <c r="K7" s="17">
        <v>327.96</v>
      </c>
      <c r="L7" s="17">
        <v>27.9</v>
      </c>
      <c r="M7" s="17">
        <v>0.3</v>
      </c>
    </row>
    <row r="8" spans="1:13" s="11" customFormat="1" ht="21.75" customHeight="1">
      <c r="A8" s="14">
        <v>2</v>
      </c>
      <c r="B8" s="17">
        <f t="shared" si="0"/>
        <v>726.02</v>
      </c>
      <c r="C8" s="17">
        <v>720.92</v>
      </c>
      <c r="D8" s="17">
        <v>5.1</v>
      </c>
      <c r="E8" s="18">
        <f aca="true" t="shared" si="1" ref="E8:E18">F8+G8+H8+I8+J8+K8+L8+M8</f>
        <v>701.48</v>
      </c>
      <c r="F8" s="17">
        <v>8.25</v>
      </c>
      <c r="G8" s="17">
        <v>12.98</v>
      </c>
      <c r="H8" s="17">
        <v>0.27</v>
      </c>
      <c r="I8" s="17">
        <v>0</v>
      </c>
      <c r="J8" s="17">
        <v>4.36</v>
      </c>
      <c r="K8" s="17">
        <v>662.12</v>
      </c>
      <c r="L8" s="17">
        <v>13.5</v>
      </c>
      <c r="M8" s="17"/>
    </row>
    <row r="9" spans="1:13" s="12" customFormat="1" ht="21.75" customHeight="1">
      <c r="A9" s="15">
        <v>3</v>
      </c>
      <c r="B9" s="17">
        <f t="shared" si="0"/>
        <v>278.95</v>
      </c>
      <c r="C9" s="6">
        <v>268.94</v>
      </c>
      <c r="D9" s="6">
        <v>10.01</v>
      </c>
      <c r="E9" s="18">
        <f t="shared" si="1"/>
        <v>80.9</v>
      </c>
      <c r="F9" s="14">
        <v>24.03</v>
      </c>
      <c r="G9" s="14">
        <v>0</v>
      </c>
      <c r="H9" s="14">
        <v>33.27</v>
      </c>
      <c r="I9" s="14">
        <v>0</v>
      </c>
      <c r="J9" s="14">
        <v>2</v>
      </c>
      <c r="K9" s="14">
        <v>0</v>
      </c>
      <c r="L9" s="17">
        <v>21.6</v>
      </c>
      <c r="M9" s="14">
        <v>0</v>
      </c>
    </row>
    <row r="10" spans="1:13" s="2" customFormat="1" ht="21.75" customHeight="1">
      <c r="A10" s="14">
        <v>4</v>
      </c>
      <c r="B10" s="17">
        <f t="shared" si="0"/>
        <v>492.1</v>
      </c>
      <c r="C10" s="17">
        <v>486.6</v>
      </c>
      <c r="D10" s="17">
        <v>5.5</v>
      </c>
      <c r="E10" s="18">
        <f t="shared" si="1"/>
        <v>602.73</v>
      </c>
      <c r="F10" s="17">
        <v>2.68</v>
      </c>
      <c r="G10" s="17">
        <v>5.98</v>
      </c>
      <c r="H10" s="17">
        <v>154.27</v>
      </c>
      <c r="I10" s="17">
        <v>0</v>
      </c>
      <c r="J10" s="17">
        <v>3</v>
      </c>
      <c r="K10" s="17">
        <v>434.8</v>
      </c>
      <c r="L10" s="17">
        <v>2</v>
      </c>
      <c r="M10" s="17">
        <v>0</v>
      </c>
    </row>
    <row r="11" spans="1:13" s="2" customFormat="1" ht="21.75" customHeight="1">
      <c r="A11" s="14">
        <v>5</v>
      </c>
      <c r="B11" s="17">
        <f t="shared" si="0"/>
        <v>207.72</v>
      </c>
      <c r="C11" s="17">
        <v>191.72</v>
      </c>
      <c r="D11" s="17">
        <v>16</v>
      </c>
      <c r="E11" s="18">
        <f t="shared" si="1"/>
        <v>334.96999999999997</v>
      </c>
      <c r="F11" s="17">
        <v>11.3</v>
      </c>
      <c r="G11" s="26">
        <v>8.7</v>
      </c>
      <c r="H11" s="17">
        <v>20.77</v>
      </c>
      <c r="I11" s="17">
        <v>0</v>
      </c>
      <c r="J11" s="17">
        <v>6</v>
      </c>
      <c r="K11" s="26">
        <v>266.7</v>
      </c>
      <c r="L11" s="17">
        <v>21.5</v>
      </c>
      <c r="M11" s="17">
        <v>0</v>
      </c>
    </row>
    <row r="12" spans="1:13" s="12" customFormat="1" ht="21.75" customHeight="1">
      <c r="A12" s="15">
        <v>6</v>
      </c>
      <c r="B12" s="17">
        <f t="shared" si="0"/>
        <v>106.81</v>
      </c>
      <c r="C12" s="17">
        <v>96.81</v>
      </c>
      <c r="D12" s="17">
        <v>10</v>
      </c>
      <c r="E12" s="18">
        <f t="shared" si="1"/>
        <v>116.16999999999999</v>
      </c>
      <c r="F12" s="19">
        <v>8.79</v>
      </c>
      <c r="G12" s="19">
        <v>6.56</v>
      </c>
      <c r="H12" s="19">
        <v>29.47</v>
      </c>
      <c r="I12" s="19">
        <v>0</v>
      </c>
      <c r="J12" s="19">
        <v>0</v>
      </c>
      <c r="K12" s="19">
        <v>45</v>
      </c>
      <c r="L12" s="17">
        <v>26</v>
      </c>
      <c r="M12" s="19">
        <v>0.35</v>
      </c>
    </row>
    <row r="13" spans="1:13" s="12" customFormat="1" ht="21.75" customHeight="1">
      <c r="A13" s="15">
        <v>7</v>
      </c>
      <c r="B13" s="17">
        <f t="shared" si="0"/>
        <v>393.28000000000003</v>
      </c>
      <c r="C13" s="19">
        <v>379.74</v>
      </c>
      <c r="D13" s="19">
        <v>13.54</v>
      </c>
      <c r="E13" s="18">
        <f t="shared" si="1"/>
        <v>192.46999999999997</v>
      </c>
      <c r="F13" s="19">
        <v>1</v>
      </c>
      <c r="G13" s="19">
        <v>12</v>
      </c>
      <c r="H13" s="19">
        <v>6.2</v>
      </c>
      <c r="I13" s="19">
        <v>0</v>
      </c>
      <c r="J13" s="19">
        <v>0</v>
      </c>
      <c r="K13" s="19">
        <v>138.45</v>
      </c>
      <c r="L13" s="17">
        <v>34.82</v>
      </c>
      <c r="M13" s="19">
        <v>0</v>
      </c>
    </row>
    <row r="14" spans="1:14" s="12" customFormat="1" ht="21.75" customHeight="1">
      <c r="A14" s="16">
        <v>8</v>
      </c>
      <c r="B14" s="17">
        <f t="shared" si="0"/>
        <v>293.06</v>
      </c>
      <c r="C14" s="28">
        <v>157.54</v>
      </c>
      <c r="D14" s="28">
        <v>135.52</v>
      </c>
      <c r="E14" s="18">
        <f t="shared" si="1"/>
        <v>392.04999999999995</v>
      </c>
      <c r="F14" s="27">
        <v>1.5</v>
      </c>
      <c r="G14" s="27">
        <v>21.2</v>
      </c>
      <c r="H14" s="27">
        <v>15</v>
      </c>
      <c r="I14" s="19">
        <v>0</v>
      </c>
      <c r="J14" s="19">
        <v>0</v>
      </c>
      <c r="K14" s="27">
        <v>264.65</v>
      </c>
      <c r="L14" s="27">
        <v>89.7</v>
      </c>
      <c r="M14" s="19">
        <v>0</v>
      </c>
      <c r="N14"/>
    </row>
    <row r="15" spans="1:13" s="12" customFormat="1" ht="21.75" customHeight="1">
      <c r="A15" s="16">
        <v>9</v>
      </c>
      <c r="B15" s="17">
        <f t="shared" si="0"/>
        <v>333.15000000000003</v>
      </c>
      <c r="C15" s="19">
        <v>66.93</v>
      </c>
      <c r="D15" s="20">
        <v>266.22</v>
      </c>
      <c r="E15" s="18">
        <f t="shared" si="1"/>
        <v>541.4499999999999</v>
      </c>
      <c r="F15" s="20">
        <v>24.65</v>
      </c>
      <c r="G15" s="20">
        <v>0.2</v>
      </c>
      <c r="H15" s="20">
        <v>12.43</v>
      </c>
      <c r="I15" s="19">
        <v>0</v>
      </c>
      <c r="J15" s="19">
        <v>0</v>
      </c>
      <c r="K15" s="20">
        <v>460.87</v>
      </c>
      <c r="L15" s="18">
        <v>43.3</v>
      </c>
      <c r="M15" s="19">
        <v>0</v>
      </c>
    </row>
    <row r="16" spans="1:13" s="12" customFormat="1" ht="21.75" customHeight="1">
      <c r="A16" s="16">
        <v>10</v>
      </c>
      <c r="B16" s="17">
        <f t="shared" si="0"/>
        <v>648.71</v>
      </c>
      <c r="C16" s="19">
        <v>251.71</v>
      </c>
      <c r="D16" s="19">
        <v>397</v>
      </c>
      <c r="E16" s="18">
        <f t="shared" si="1"/>
        <v>329.15</v>
      </c>
      <c r="F16" s="14">
        <v>6.8</v>
      </c>
      <c r="G16" s="14">
        <v>0</v>
      </c>
      <c r="H16" s="14">
        <v>19.71</v>
      </c>
      <c r="I16" s="19">
        <v>0</v>
      </c>
      <c r="J16" s="19">
        <v>0</v>
      </c>
      <c r="K16" s="14">
        <v>250</v>
      </c>
      <c r="L16" s="17">
        <v>52.64</v>
      </c>
      <c r="M16" s="19">
        <v>0</v>
      </c>
    </row>
    <row r="17" spans="1:13" s="12" customFormat="1" ht="21.75" customHeight="1">
      <c r="A17" s="16">
        <v>11</v>
      </c>
      <c r="B17" s="17">
        <f t="shared" si="0"/>
        <v>707.6</v>
      </c>
      <c r="C17" s="19">
        <v>253.9</v>
      </c>
      <c r="D17" s="19">
        <v>453.7</v>
      </c>
      <c r="E17" s="18">
        <f t="shared" si="1"/>
        <v>354.27</v>
      </c>
      <c r="F17" s="19">
        <v>14.1</v>
      </c>
      <c r="G17" s="19">
        <v>2</v>
      </c>
      <c r="H17" s="19">
        <v>20.4</v>
      </c>
      <c r="I17" s="19"/>
      <c r="J17" s="19"/>
      <c r="K17" s="21">
        <v>250</v>
      </c>
      <c r="L17" s="24">
        <v>67.77</v>
      </c>
      <c r="M17" s="23"/>
    </row>
    <row r="18" spans="1:13" s="12" customFormat="1" ht="21.75" customHeight="1">
      <c r="A18" s="16">
        <v>12</v>
      </c>
      <c r="B18" s="17">
        <f t="shared" si="0"/>
        <v>1153.63</v>
      </c>
      <c r="C18" s="19">
        <v>363.11</v>
      </c>
      <c r="D18" s="19">
        <v>790.52</v>
      </c>
      <c r="E18" s="25">
        <f t="shared" si="1"/>
        <v>1213.06</v>
      </c>
      <c r="F18" s="23">
        <v>13.97</v>
      </c>
      <c r="G18" s="23">
        <v>9</v>
      </c>
      <c r="H18" s="23">
        <v>32.54</v>
      </c>
      <c r="I18" s="23"/>
      <c r="J18" s="23"/>
      <c r="K18" s="23">
        <v>1090.01</v>
      </c>
      <c r="L18" s="24">
        <v>67.54</v>
      </c>
      <c r="M18" s="23"/>
    </row>
    <row r="19" spans="1:13" s="2" customFormat="1" ht="21.75" customHeight="1">
      <c r="A19" s="14" t="s">
        <v>13</v>
      </c>
      <c r="B19" s="17">
        <f aca="true" t="shared" si="2" ref="B19:M19">SUM(B7:B18)</f>
        <v>5748.900000000001</v>
      </c>
      <c r="C19" s="17">
        <f t="shared" si="2"/>
        <v>3614.7500000000005</v>
      </c>
      <c r="D19" s="17">
        <f t="shared" si="2"/>
        <v>2134.15</v>
      </c>
      <c r="E19" s="24">
        <f t="shared" si="2"/>
        <v>5358.32</v>
      </c>
      <c r="F19" s="24">
        <f t="shared" si="2"/>
        <v>135.56</v>
      </c>
      <c r="G19" s="24">
        <f t="shared" si="2"/>
        <v>100.19000000000001</v>
      </c>
      <c r="H19" s="24">
        <f t="shared" si="2"/>
        <v>434.53</v>
      </c>
      <c r="I19" s="24">
        <f t="shared" si="2"/>
        <v>4.17</v>
      </c>
      <c r="J19" s="24">
        <f t="shared" si="2"/>
        <v>24.39</v>
      </c>
      <c r="K19" s="24">
        <f t="shared" si="2"/>
        <v>4190.5599999999995</v>
      </c>
      <c r="L19" s="24">
        <f>SUM(L7:L18)</f>
        <v>468.27</v>
      </c>
      <c r="M19" s="24">
        <f t="shared" si="2"/>
        <v>0.6499999999999999</v>
      </c>
    </row>
    <row r="20" s="22" customFormat="1" ht="30.75" customHeight="1"/>
    <row r="23" spans="6:13" ht="15">
      <c r="F23"/>
      <c r="G23"/>
      <c r="H23"/>
      <c r="I23"/>
      <c r="J23"/>
      <c r="K23"/>
      <c r="L23"/>
      <c r="M23"/>
    </row>
    <row r="25" spans="2:4" ht="15">
      <c r="B25"/>
      <c r="C25"/>
      <c r="D25"/>
    </row>
  </sheetData>
  <mergeCells count="8">
    <mergeCell ref="A1:M1"/>
    <mergeCell ref="A2:A4"/>
    <mergeCell ref="B2:D2"/>
    <mergeCell ref="E2:M2"/>
    <mergeCell ref="B3:B4"/>
    <mergeCell ref="C3:D3"/>
    <mergeCell ref="E3:E4"/>
    <mergeCell ref="F3:M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8"/>
    </sheetView>
  </sheetViews>
  <sheetFormatPr defaultColWidth="9.00390625" defaultRowHeight="14.25"/>
  <cols>
    <col min="11" max="11" width="9.375" style="0" bestFit="1" customWidth="1"/>
  </cols>
  <sheetData>
    <row r="1" spans="1:13" ht="27.7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>
      <c r="A2" s="33" t="s">
        <v>0</v>
      </c>
      <c r="B2" s="36" t="s">
        <v>1</v>
      </c>
      <c r="C2" s="37"/>
      <c r="D2" s="38"/>
      <c r="E2" s="36" t="s">
        <v>2</v>
      </c>
      <c r="F2" s="37"/>
      <c r="G2" s="37"/>
      <c r="H2" s="37"/>
      <c r="I2" s="37"/>
      <c r="J2" s="37"/>
      <c r="K2" s="37"/>
      <c r="L2" s="37"/>
      <c r="M2" s="38"/>
    </row>
    <row r="3" spans="1:13" ht="20.25">
      <c r="A3" s="34"/>
      <c r="B3" s="39" t="s">
        <v>3</v>
      </c>
      <c r="C3" s="41" t="s">
        <v>4</v>
      </c>
      <c r="D3" s="42"/>
      <c r="E3" s="39" t="s">
        <v>3</v>
      </c>
      <c r="F3" s="41" t="s">
        <v>4</v>
      </c>
      <c r="G3" s="43"/>
      <c r="H3" s="43"/>
      <c r="I3" s="43"/>
      <c r="J3" s="43"/>
      <c r="K3" s="43"/>
      <c r="L3" s="43"/>
      <c r="M3" s="42"/>
    </row>
    <row r="4" spans="1:13" ht="62.25">
      <c r="A4" s="35"/>
      <c r="B4" s="40"/>
      <c r="C4" s="5" t="s">
        <v>5</v>
      </c>
      <c r="D4" s="5" t="s">
        <v>6</v>
      </c>
      <c r="E4" s="40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15</v>
      </c>
      <c r="M4" s="6" t="s">
        <v>14</v>
      </c>
    </row>
    <row r="5" spans="1:13" ht="15">
      <c r="A5" s="14">
        <v>1</v>
      </c>
      <c r="B5" s="17">
        <f aca="true" t="shared" si="0" ref="B5:B16">C5+D5</f>
        <v>624.01</v>
      </c>
      <c r="C5" s="17">
        <v>176.69</v>
      </c>
      <c r="D5" s="17">
        <v>447.32</v>
      </c>
      <c r="E5" s="18">
        <f>F5+G5+H5+I5+J5+K5+L5+M5</f>
        <v>826.22</v>
      </c>
      <c r="F5" s="17">
        <v>13.58</v>
      </c>
      <c r="G5" s="17">
        <v>29.55</v>
      </c>
      <c r="H5" s="17">
        <v>11.4</v>
      </c>
      <c r="I5" s="17"/>
      <c r="J5" s="17"/>
      <c r="K5" s="17">
        <v>718.62</v>
      </c>
      <c r="L5" s="17">
        <v>53.07</v>
      </c>
      <c r="M5" s="17">
        <v>0</v>
      </c>
    </row>
    <row r="6" spans="1:13" ht="15">
      <c r="A6" s="14">
        <v>2</v>
      </c>
      <c r="B6" s="17">
        <f t="shared" si="0"/>
        <v>619.94</v>
      </c>
      <c r="C6" s="17">
        <v>223.94</v>
      </c>
      <c r="D6" s="17">
        <v>396</v>
      </c>
      <c r="E6" s="18">
        <f aca="true" t="shared" si="1" ref="E6:E16">F6+G6+H6+I6+J6+K6+L6+M6</f>
        <v>387.52</v>
      </c>
      <c r="F6" s="17">
        <v>1.65</v>
      </c>
      <c r="G6" s="17">
        <v>0.8</v>
      </c>
      <c r="H6" s="17">
        <v>12.01</v>
      </c>
      <c r="I6" s="17"/>
      <c r="J6" s="17"/>
      <c r="K6" s="17">
        <v>268.14</v>
      </c>
      <c r="L6" s="17">
        <v>104.92</v>
      </c>
      <c r="M6" s="17">
        <v>0</v>
      </c>
    </row>
    <row r="7" spans="1:13" ht="15">
      <c r="A7" s="15">
        <v>3</v>
      </c>
      <c r="B7" s="17">
        <f t="shared" si="0"/>
        <v>488.01</v>
      </c>
      <c r="C7" s="6">
        <v>373.18</v>
      </c>
      <c r="D7" s="6">
        <v>114.83</v>
      </c>
      <c r="E7" s="18">
        <f t="shared" si="1"/>
        <v>586.15</v>
      </c>
      <c r="F7" s="14">
        <v>8.6</v>
      </c>
      <c r="G7" s="14">
        <v>0.45</v>
      </c>
      <c r="H7" s="14">
        <v>5</v>
      </c>
      <c r="I7" s="14"/>
      <c r="J7" s="14"/>
      <c r="K7" s="14">
        <v>553.15</v>
      </c>
      <c r="L7" s="17">
        <v>18.95</v>
      </c>
      <c r="M7" s="17">
        <v>0</v>
      </c>
    </row>
    <row r="8" spans="1:13" ht="15">
      <c r="A8" s="14">
        <v>4</v>
      </c>
      <c r="B8" s="17">
        <f t="shared" si="0"/>
        <v>351.33000000000004</v>
      </c>
      <c r="C8" s="17">
        <v>69.53</v>
      </c>
      <c r="D8" s="17">
        <v>281.8</v>
      </c>
      <c r="E8" s="18">
        <f t="shared" si="1"/>
        <v>415.57</v>
      </c>
      <c r="F8" s="17">
        <v>0.9</v>
      </c>
      <c r="G8" s="17">
        <v>8.25</v>
      </c>
      <c r="H8" s="17">
        <v>21.24</v>
      </c>
      <c r="I8" s="17"/>
      <c r="J8" s="17"/>
      <c r="K8" s="17">
        <v>364.49</v>
      </c>
      <c r="L8" s="17">
        <v>20.69</v>
      </c>
      <c r="M8" s="17">
        <v>0</v>
      </c>
    </row>
    <row r="9" spans="1:13" ht="15">
      <c r="A9" s="14">
        <v>5</v>
      </c>
      <c r="B9" s="17">
        <f t="shared" si="0"/>
        <v>153.11</v>
      </c>
      <c r="C9" s="17">
        <v>11.61</v>
      </c>
      <c r="D9" s="17">
        <v>141.5</v>
      </c>
      <c r="E9" s="18">
        <f t="shared" si="1"/>
        <v>169.45</v>
      </c>
      <c r="F9" s="17">
        <v>5.4</v>
      </c>
      <c r="G9" s="26">
        <v>6.65</v>
      </c>
      <c r="H9" s="17">
        <v>28</v>
      </c>
      <c r="I9" s="17"/>
      <c r="J9" s="17"/>
      <c r="K9" s="26">
        <v>110.2</v>
      </c>
      <c r="L9" s="17">
        <v>19.2</v>
      </c>
      <c r="M9" s="17">
        <v>0</v>
      </c>
    </row>
    <row r="10" spans="1:13" ht="15">
      <c r="A10" s="15">
        <v>6</v>
      </c>
      <c r="B10" s="17">
        <f t="shared" si="0"/>
        <v>513.5</v>
      </c>
      <c r="C10" s="17">
        <v>333.08</v>
      </c>
      <c r="D10" s="17">
        <v>180.42</v>
      </c>
      <c r="E10" s="18">
        <f t="shared" si="1"/>
        <v>183.53</v>
      </c>
      <c r="F10" s="19">
        <v>9.13</v>
      </c>
      <c r="G10" s="19">
        <v>3.8</v>
      </c>
      <c r="H10" s="19">
        <v>27.4</v>
      </c>
      <c r="I10" s="19"/>
      <c r="J10" s="19"/>
      <c r="K10" s="19">
        <v>122.2</v>
      </c>
      <c r="L10" s="17">
        <v>21</v>
      </c>
      <c r="M10" s="17">
        <v>0</v>
      </c>
    </row>
    <row r="11" spans="1:13" ht="15">
      <c r="A11" s="15">
        <v>7</v>
      </c>
      <c r="B11" s="17">
        <f t="shared" si="0"/>
        <v>1026.72</v>
      </c>
      <c r="C11" s="19">
        <v>527.77</v>
      </c>
      <c r="D11" s="19">
        <v>498.95</v>
      </c>
      <c r="E11" s="18">
        <f t="shared" si="1"/>
        <v>703.89</v>
      </c>
      <c r="F11" s="19">
        <v>13.75</v>
      </c>
      <c r="G11" s="19">
        <v>20.3</v>
      </c>
      <c r="H11" s="19">
        <v>31.3</v>
      </c>
      <c r="I11" s="19"/>
      <c r="J11" s="19"/>
      <c r="K11" s="19">
        <v>626.67</v>
      </c>
      <c r="L11" s="17">
        <v>11.87</v>
      </c>
      <c r="M11" s="17">
        <v>0</v>
      </c>
    </row>
    <row r="12" spans="1:13" ht="15">
      <c r="A12" s="16">
        <v>8</v>
      </c>
      <c r="B12" s="17">
        <f t="shared" si="0"/>
        <v>843.9000000000001</v>
      </c>
      <c r="C12" s="28">
        <v>557.6</v>
      </c>
      <c r="D12" s="28">
        <v>286.3</v>
      </c>
      <c r="E12" s="18">
        <f t="shared" si="1"/>
        <v>494.43</v>
      </c>
      <c r="F12" s="27">
        <v>6.05</v>
      </c>
      <c r="G12" s="27">
        <v>3.4</v>
      </c>
      <c r="H12" s="27">
        <v>39.56</v>
      </c>
      <c r="I12" s="19"/>
      <c r="J12" s="19"/>
      <c r="K12" s="27">
        <v>430.36</v>
      </c>
      <c r="L12" s="27">
        <v>15.06</v>
      </c>
      <c r="M12" s="17">
        <v>0</v>
      </c>
    </row>
    <row r="13" spans="1:13" ht="15">
      <c r="A13" s="16">
        <v>9</v>
      </c>
      <c r="B13" s="17">
        <f t="shared" si="0"/>
        <v>482.23</v>
      </c>
      <c r="C13" s="19">
        <v>174.03</v>
      </c>
      <c r="D13" s="20">
        <v>308.2</v>
      </c>
      <c r="E13" s="18">
        <f t="shared" si="1"/>
        <v>1169.38</v>
      </c>
      <c r="F13" s="20">
        <v>3.7</v>
      </c>
      <c r="G13" s="20">
        <v>18.62</v>
      </c>
      <c r="H13" s="20">
        <v>71.05</v>
      </c>
      <c r="I13" s="19"/>
      <c r="J13" s="19"/>
      <c r="K13" s="20">
        <v>1067.57</v>
      </c>
      <c r="L13" s="18">
        <v>8.44</v>
      </c>
      <c r="M13" s="17">
        <v>0</v>
      </c>
    </row>
    <row r="14" spans="1:13" ht="15">
      <c r="A14" s="16">
        <v>10</v>
      </c>
      <c r="B14" s="17">
        <f t="shared" si="0"/>
        <v>457.44</v>
      </c>
      <c r="C14" s="19">
        <v>195.82</v>
      </c>
      <c r="D14" s="19">
        <v>261.62</v>
      </c>
      <c r="E14" s="18">
        <f t="shared" si="1"/>
        <v>264.09000000000003</v>
      </c>
      <c r="F14" s="14">
        <v>0.25</v>
      </c>
      <c r="G14" s="14">
        <v>13.38</v>
      </c>
      <c r="H14" s="14">
        <v>39.54</v>
      </c>
      <c r="I14" s="19"/>
      <c r="J14" s="19"/>
      <c r="K14" s="14">
        <v>188.37</v>
      </c>
      <c r="L14" s="17">
        <v>22.55</v>
      </c>
      <c r="M14" s="17">
        <v>0</v>
      </c>
    </row>
    <row r="15" spans="1:13" ht="15.75">
      <c r="A15" s="16">
        <v>11</v>
      </c>
      <c r="B15" s="17">
        <f t="shared" si="0"/>
        <v>343.68</v>
      </c>
      <c r="C15" s="19">
        <v>154.6</v>
      </c>
      <c r="D15" s="19">
        <v>189.08</v>
      </c>
      <c r="E15" s="18">
        <f t="shared" si="1"/>
        <v>806.58</v>
      </c>
      <c r="F15" s="19">
        <v>10.63</v>
      </c>
      <c r="G15" s="19">
        <v>10.25</v>
      </c>
      <c r="H15" s="19">
        <v>25.3</v>
      </c>
      <c r="I15" s="19"/>
      <c r="J15" s="19"/>
      <c r="K15" s="21">
        <v>730.3</v>
      </c>
      <c r="L15" s="24">
        <v>30.1</v>
      </c>
      <c r="M15" s="17">
        <v>0</v>
      </c>
    </row>
    <row r="16" spans="1:13" ht="15">
      <c r="A16" s="16">
        <v>12</v>
      </c>
      <c r="B16" s="17">
        <f t="shared" si="0"/>
        <v>517.01</v>
      </c>
      <c r="C16" s="19">
        <v>324.31</v>
      </c>
      <c r="D16" s="19">
        <v>192.7</v>
      </c>
      <c r="E16" s="25">
        <f t="shared" si="1"/>
        <v>353.23</v>
      </c>
      <c r="F16" s="23">
        <v>11.41</v>
      </c>
      <c r="G16" s="23">
        <v>9.55</v>
      </c>
      <c r="H16" s="23">
        <v>37.6</v>
      </c>
      <c r="I16" s="23"/>
      <c r="J16" s="23"/>
      <c r="K16" s="23">
        <v>251.24</v>
      </c>
      <c r="L16" s="24">
        <v>43.43</v>
      </c>
      <c r="M16" s="17">
        <v>0</v>
      </c>
    </row>
    <row r="17" spans="1:13" ht="15">
      <c r="A17" s="14" t="s">
        <v>13</v>
      </c>
      <c r="B17" s="17">
        <f aca="true" t="shared" si="2" ref="B17:M17">SUM(B5:B16)</f>
        <v>6420.88</v>
      </c>
      <c r="C17" s="17">
        <f t="shared" si="2"/>
        <v>3122.1600000000003</v>
      </c>
      <c r="D17" s="17">
        <f t="shared" si="2"/>
        <v>3298.72</v>
      </c>
      <c r="E17" s="24">
        <f t="shared" si="2"/>
        <v>6360.039999999999</v>
      </c>
      <c r="F17" s="24">
        <f t="shared" si="2"/>
        <v>85.05</v>
      </c>
      <c r="G17" s="24">
        <f t="shared" si="2"/>
        <v>125</v>
      </c>
      <c r="H17" s="24">
        <f t="shared" si="2"/>
        <v>349.4000000000001</v>
      </c>
      <c r="I17" s="24">
        <f t="shared" si="2"/>
        <v>0</v>
      </c>
      <c r="J17" s="24">
        <f t="shared" si="2"/>
        <v>0</v>
      </c>
      <c r="K17" s="24">
        <f t="shared" si="2"/>
        <v>5431.3099999999995</v>
      </c>
      <c r="L17" s="24">
        <f>SUM(L5:L16)</f>
        <v>369.28000000000003</v>
      </c>
      <c r="M17" s="24">
        <f t="shared" si="2"/>
        <v>0</v>
      </c>
    </row>
  </sheetData>
  <mergeCells count="8">
    <mergeCell ref="A1:M1"/>
    <mergeCell ref="A2:A4"/>
    <mergeCell ref="B2:D2"/>
    <mergeCell ref="E2:M2"/>
    <mergeCell ref="B3:B4"/>
    <mergeCell ref="C3:D3"/>
    <mergeCell ref="E3:E4"/>
    <mergeCell ref="F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O24" sqref="O24"/>
    </sheetView>
  </sheetViews>
  <sheetFormatPr defaultColWidth="9.00390625" defaultRowHeight="14.25"/>
  <sheetData>
    <row r="1" spans="1:13" ht="27.7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>
      <c r="A2" s="33" t="s">
        <v>0</v>
      </c>
      <c r="B2" s="36" t="s">
        <v>1</v>
      </c>
      <c r="C2" s="37"/>
      <c r="D2" s="38"/>
      <c r="E2" s="36" t="s">
        <v>2</v>
      </c>
      <c r="F2" s="37"/>
      <c r="G2" s="37"/>
      <c r="H2" s="37"/>
      <c r="I2" s="37"/>
      <c r="J2" s="37"/>
      <c r="K2" s="37"/>
      <c r="L2" s="37"/>
      <c r="M2" s="38"/>
    </row>
    <row r="3" spans="1:13" ht="20.25">
      <c r="A3" s="34"/>
      <c r="B3" s="39" t="s">
        <v>3</v>
      </c>
      <c r="C3" s="41" t="s">
        <v>4</v>
      </c>
      <c r="D3" s="42"/>
      <c r="E3" s="39" t="s">
        <v>3</v>
      </c>
      <c r="F3" s="41" t="s">
        <v>4</v>
      </c>
      <c r="G3" s="43"/>
      <c r="H3" s="43"/>
      <c r="I3" s="43"/>
      <c r="J3" s="43"/>
      <c r="K3" s="43"/>
      <c r="L3" s="43"/>
      <c r="M3" s="42"/>
    </row>
    <row r="4" spans="1:13" ht="62.25">
      <c r="A4" s="35"/>
      <c r="B4" s="40"/>
      <c r="C4" s="5" t="s">
        <v>5</v>
      </c>
      <c r="D4" s="5" t="s">
        <v>6</v>
      </c>
      <c r="E4" s="40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15</v>
      </c>
      <c r="M4" s="6" t="s">
        <v>14</v>
      </c>
    </row>
    <row r="5" spans="1:13" ht="15">
      <c r="A5" s="14">
        <v>1</v>
      </c>
      <c r="B5" s="17">
        <f aca="true" t="shared" si="0" ref="B5:B16">C5+D5</f>
        <v>540.04</v>
      </c>
      <c r="C5" s="17">
        <v>144.22</v>
      </c>
      <c r="D5" s="17">
        <v>395.82</v>
      </c>
      <c r="E5" s="18">
        <f>F5+G5+H5+I5+J5+K5+L5+M5</f>
        <v>861.72</v>
      </c>
      <c r="F5" s="17">
        <v>29.06</v>
      </c>
      <c r="G5" s="17">
        <v>14.46</v>
      </c>
      <c r="H5" s="17">
        <v>17</v>
      </c>
      <c r="I5" s="17"/>
      <c r="J5" s="17"/>
      <c r="K5" s="17">
        <v>765.25</v>
      </c>
      <c r="L5" s="17">
        <v>35.95</v>
      </c>
      <c r="M5" s="17">
        <v>0</v>
      </c>
    </row>
    <row r="6" spans="1:13" ht="15">
      <c r="A6" s="14">
        <v>2</v>
      </c>
      <c r="B6" s="17">
        <f t="shared" si="0"/>
        <v>285.65</v>
      </c>
      <c r="C6" s="17">
        <v>50</v>
      </c>
      <c r="D6" s="17">
        <v>235.65</v>
      </c>
      <c r="E6" s="18">
        <f aca="true" t="shared" si="1" ref="E6:E16">F6+G6+H6+I6+J6+K6+L6+M6</f>
        <v>387.32</v>
      </c>
      <c r="F6" s="17">
        <v>12.5</v>
      </c>
      <c r="G6" s="17">
        <v>5.45</v>
      </c>
      <c r="H6" s="17">
        <v>9.17</v>
      </c>
      <c r="I6" s="17"/>
      <c r="J6" s="17"/>
      <c r="K6" s="17">
        <v>323.64</v>
      </c>
      <c r="L6" s="17">
        <v>36.56</v>
      </c>
      <c r="M6" s="17">
        <v>0</v>
      </c>
    </row>
    <row r="7" spans="1:13" ht="15">
      <c r="A7" s="15">
        <v>3</v>
      </c>
      <c r="B7" s="17">
        <f t="shared" si="0"/>
        <v>490.56000000000006</v>
      </c>
      <c r="C7" s="6">
        <v>420.16</v>
      </c>
      <c r="D7" s="6">
        <v>70.4</v>
      </c>
      <c r="E7" s="18">
        <f t="shared" si="1"/>
        <v>516.5</v>
      </c>
      <c r="F7" s="14">
        <v>13.65</v>
      </c>
      <c r="G7" s="14">
        <v>19.76</v>
      </c>
      <c r="H7" s="14">
        <v>22.25</v>
      </c>
      <c r="I7" s="14"/>
      <c r="J7" s="14"/>
      <c r="K7" s="14">
        <v>446</v>
      </c>
      <c r="L7" s="17">
        <v>14.84</v>
      </c>
      <c r="M7" s="17">
        <v>0</v>
      </c>
    </row>
    <row r="8" spans="1:13" ht="15">
      <c r="A8" s="14">
        <v>4</v>
      </c>
      <c r="B8" s="17">
        <f t="shared" si="0"/>
        <v>198.93</v>
      </c>
      <c r="C8" s="17">
        <v>111.7</v>
      </c>
      <c r="D8" s="17">
        <v>87.23</v>
      </c>
      <c r="E8" s="18">
        <f t="shared" si="1"/>
        <v>174.59</v>
      </c>
      <c r="F8" s="17">
        <v>1.8</v>
      </c>
      <c r="G8" s="17">
        <v>10.8</v>
      </c>
      <c r="H8" s="17">
        <v>28.8</v>
      </c>
      <c r="I8" s="17"/>
      <c r="J8" s="17"/>
      <c r="K8" s="17">
        <v>126.59</v>
      </c>
      <c r="L8" s="17">
        <v>6.6</v>
      </c>
      <c r="M8" s="17">
        <v>0</v>
      </c>
    </row>
    <row r="9" spans="1:13" ht="15">
      <c r="A9" s="14">
        <v>5</v>
      </c>
      <c r="B9" s="17">
        <f t="shared" si="0"/>
        <v>416.21</v>
      </c>
      <c r="C9" s="17">
        <v>325.78</v>
      </c>
      <c r="D9" s="17">
        <v>90.43</v>
      </c>
      <c r="E9" s="18">
        <f t="shared" si="1"/>
        <v>365.09000000000003</v>
      </c>
      <c r="F9" s="17">
        <v>7.15</v>
      </c>
      <c r="G9" s="26">
        <v>1.75</v>
      </c>
      <c r="H9" s="17">
        <v>11.6</v>
      </c>
      <c r="I9" s="17"/>
      <c r="J9" s="17"/>
      <c r="K9" s="26">
        <v>332.48</v>
      </c>
      <c r="L9" s="17">
        <v>12.11</v>
      </c>
      <c r="M9" s="17">
        <v>0</v>
      </c>
    </row>
    <row r="10" spans="1:13" ht="15">
      <c r="A10" s="15">
        <v>6</v>
      </c>
      <c r="B10" s="17">
        <f t="shared" si="0"/>
        <v>117.19</v>
      </c>
      <c r="C10" s="17">
        <v>83.39</v>
      </c>
      <c r="D10" s="17">
        <v>33.8</v>
      </c>
      <c r="E10" s="18">
        <f t="shared" si="1"/>
        <v>231.23000000000002</v>
      </c>
      <c r="F10" s="19">
        <v>9.15</v>
      </c>
      <c r="G10" s="19">
        <v>5.4</v>
      </c>
      <c r="H10" s="19">
        <v>12.59</v>
      </c>
      <c r="I10" s="19"/>
      <c r="J10" s="19"/>
      <c r="K10" s="19">
        <v>200.9</v>
      </c>
      <c r="L10" s="17">
        <v>3.19</v>
      </c>
      <c r="M10" s="17">
        <v>0</v>
      </c>
    </row>
    <row r="11" spans="1:13" ht="15">
      <c r="A11" s="15">
        <v>7</v>
      </c>
      <c r="B11" s="17">
        <f t="shared" si="0"/>
        <v>0</v>
      </c>
      <c r="C11" s="19"/>
      <c r="D11" s="19"/>
      <c r="E11" s="18">
        <f t="shared" si="1"/>
        <v>0</v>
      </c>
      <c r="F11" s="19"/>
      <c r="G11" s="19"/>
      <c r="H11" s="19"/>
      <c r="I11" s="19"/>
      <c r="J11" s="19"/>
      <c r="K11" s="19"/>
      <c r="L11" s="17"/>
      <c r="M11" s="17">
        <v>0</v>
      </c>
    </row>
    <row r="12" spans="1:13" ht="15">
      <c r="A12" s="16">
        <v>8</v>
      </c>
      <c r="B12" s="17">
        <f t="shared" si="0"/>
        <v>0</v>
      </c>
      <c r="C12" s="28"/>
      <c r="D12" s="28"/>
      <c r="E12" s="18">
        <f t="shared" si="1"/>
        <v>0</v>
      </c>
      <c r="F12" s="27"/>
      <c r="G12" s="27"/>
      <c r="H12" s="27"/>
      <c r="I12" s="19"/>
      <c r="J12" s="19"/>
      <c r="K12" s="27"/>
      <c r="L12" s="27"/>
      <c r="M12" s="17">
        <v>0</v>
      </c>
    </row>
    <row r="13" spans="1:13" ht="15">
      <c r="A13" s="16">
        <v>9</v>
      </c>
      <c r="B13" s="17">
        <f t="shared" si="0"/>
        <v>0</v>
      </c>
      <c r="C13" s="19"/>
      <c r="D13" s="20"/>
      <c r="E13" s="18">
        <f t="shared" si="1"/>
        <v>0</v>
      </c>
      <c r="F13" s="20"/>
      <c r="G13" s="20"/>
      <c r="H13" s="20"/>
      <c r="I13" s="19"/>
      <c r="J13" s="19"/>
      <c r="K13" s="20"/>
      <c r="L13" s="18"/>
      <c r="M13" s="17">
        <v>0</v>
      </c>
    </row>
    <row r="14" spans="1:13" ht="15">
      <c r="A14" s="16">
        <v>10</v>
      </c>
      <c r="B14" s="17">
        <f t="shared" si="0"/>
        <v>0</v>
      </c>
      <c r="C14" s="19"/>
      <c r="D14" s="19"/>
      <c r="E14" s="18">
        <f t="shared" si="1"/>
        <v>0</v>
      </c>
      <c r="F14" s="14"/>
      <c r="G14" s="14"/>
      <c r="H14" s="14"/>
      <c r="I14" s="19"/>
      <c r="J14" s="19"/>
      <c r="K14" s="14"/>
      <c r="L14" s="17"/>
      <c r="M14" s="17">
        <v>0</v>
      </c>
    </row>
    <row r="15" spans="1:13" ht="15.75">
      <c r="A15" s="16">
        <v>11</v>
      </c>
      <c r="B15" s="17">
        <f t="shared" si="0"/>
        <v>0</v>
      </c>
      <c r="C15" s="19"/>
      <c r="D15" s="19"/>
      <c r="E15" s="18">
        <f t="shared" si="1"/>
        <v>0</v>
      </c>
      <c r="F15" s="19"/>
      <c r="G15" s="19"/>
      <c r="H15" s="19"/>
      <c r="I15" s="19"/>
      <c r="J15" s="19"/>
      <c r="K15" s="21"/>
      <c r="L15" s="24"/>
      <c r="M15" s="17">
        <v>0</v>
      </c>
    </row>
    <row r="16" spans="1:13" ht="15">
      <c r="A16" s="16">
        <v>12</v>
      </c>
      <c r="B16" s="17">
        <f t="shared" si="0"/>
        <v>0</v>
      </c>
      <c r="C16" s="19"/>
      <c r="D16" s="19"/>
      <c r="E16" s="25">
        <f t="shared" si="1"/>
        <v>0</v>
      </c>
      <c r="F16" s="23"/>
      <c r="G16" s="23"/>
      <c r="H16" s="23"/>
      <c r="I16" s="23"/>
      <c r="J16" s="23"/>
      <c r="K16" s="23"/>
      <c r="L16" s="24"/>
      <c r="M16" s="17">
        <v>0</v>
      </c>
    </row>
    <row r="17" spans="1:13" ht="15">
      <c r="A17" s="14" t="s">
        <v>13</v>
      </c>
      <c r="B17" s="17">
        <f aca="true" t="shared" si="2" ref="B17:M17">SUM(B5:B16)</f>
        <v>2048.58</v>
      </c>
      <c r="C17" s="17">
        <f t="shared" si="2"/>
        <v>1135.2500000000002</v>
      </c>
      <c r="D17" s="17">
        <f t="shared" si="2"/>
        <v>913.3299999999999</v>
      </c>
      <c r="E17" s="24">
        <f t="shared" si="2"/>
        <v>2536.45</v>
      </c>
      <c r="F17" s="24">
        <f t="shared" si="2"/>
        <v>73.31</v>
      </c>
      <c r="G17" s="24">
        <f t="shared" si="2"/>
        <v>57.62</v>
      </c>
      <c r="H17" s="24">
        <f t="shared" si="2"/>
        <v>101.41</v>
      </c>
      <c r="I17" s="24">
        <f t="shared" si="2"/>
        <v>0</v>
      </c>
      <c r="J17" s="24">
        <f t="shared" si="2"/>
        <v>0</v>
      </c>
      <c r="K17" s="24">
        <f t="shared" si="2"/>
        <v>2194.8599999999997</v>
      </c>
      <c r="L17" s="24">
        <f>SUM(L5:L16)</f>
        <v>109.25</v>
      </c>
      <c r="M17" s="24">
        <f t="shared" si="2"/>
        <v>0</v>
      </c>
    </row>
  </sheetData>
  <mergeCells count="8">
    <mergeCell ref="A1:M1"/>
    <mergeCell ref="A2:A4"/>
    <mergeCell ref="B2:D2"/>
    <mergeCell ref="E2:M2"/>
    <mergeCell ref="B3:B4"/>
    <mergeCell ref="C3:D3"/>
    <mergeCell ref="E3:E4"/>
    <mergeCell ref="F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2016-02-22T00:34:58Z</cp:lastPrinted>
  <dcterms:created xsi:type="dcterms:W3CDTF">1996-12-17T01:32:42Z</dcterms:created>
  <dcterms:modified xsi:type="dcterms:W3CDTF">2021-07-01T01:48:47Z</dcterms:modified>
  <cp:category/>
  <cp:version/>
  <cp:contentType/>
  <cp:contentStatus/>
</cp:coreProperties>
</file>